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A1MC PROJETOS LTDA\"/>
    </mc:Choice>
  </mc:AlternateContent>
  <xr:revisionPtr revIDLastSave="0" documentId="13_ncr:1_{4D9BBC0C-0B41-482E-9336-6ECDB43B8B8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valiação A1MC" sheetId="1" r:id="rId1"/>
    <sheet name="Resumo A1MC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'Avaliação A1MC'!$A$1:$L$1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9" l="1"/>
  <c r="C3" i="9"/>
  <c r="C2" i="9"/>
  <c r="B4" i="9"/>
  <c r="B3" i="9"/>
  <c r="B2" i="9"/>
  <c r="I8" i="1"/>
  <c r="J8" i="1" s="1"/>
  <c r="I12" i="1" l="1"/>
  <c r="J12" i="1" s="1"/>
  <c r="K12" i="1" s="1"/>
  <c r="L12" i="1" s="1"/>
  <c r="I7" i="1"/>
  <c r="J7" i="1" s="1"/>
  <c r="I6" i="1"/>
  <c r="J6" i="1" s="1"/>
  <c r="I5" i="1"/>
  <c r="J5" i="1" s="1"/>
  <c r="I7" i="3"/>
  <c r="J7" i="3" s="1"/>
  <c r="I6" i="3"/>
  <c r="J6" i="3" s="1"/>
  <c r="I5" i="3"/>
  <c r="J5" i="3" s="1"/>
  <c r="I4" i="3"/>
  <c r="J4" i="3" s="1"/>
  <c r="I3" i="3"/>
  <c r="J3" i="3" s="1"/>
  <c r="I2" i="3"/>
  <c r="J2" i="3" s="1"/>
  <c r="K5" i="1" l="1"/>
  <c r="L5" i="1" s="1"/>
  <c r="K2" i="3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I2" i="1"/>
  <c r="J2" i="1" s="1"/>
  <c r="K2" i="1" s="1"/>
  <c r="L2" i="1" s="1"/>
</calcChain>
</file>

<file path=xl/sharedStrings.xml><?xml version="1.0" encoding="utf-8"?>
<sst xmlns="http://schemas.openxmlformats.org/spreadsheetml/2006/main" count="430" uniqueCount="121">
  <si>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</si>
  <si>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</si>
  <si>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</si>
  <si>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</si>
  <si>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</si>
  <si>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</si>
  <si>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</si>
  <si>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</si>
  <si>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</si>
  <si>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</si>
  <si>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</si>
  <si>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</si>
  <si>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</si>
  <si>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</si>
  <si>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</si>
  <si>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</si>
  <si>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</si>
  <si>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</si>
  <si>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</si>
  <si>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</si>
  <si>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</si>
  <si>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</si>
  <si>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</si>
  <si>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</si>
  <si>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</si>
  <si>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</si>
  <si>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</si>
  <si>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</si>
  <si>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</si>
  <si>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</si>
  <si>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</si>
  <si>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</si>
  <si>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</si>
  <si>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</si>
  <si>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</si>
  <si>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</si>
  <si>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</si>
  <si>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</si>
  <si>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</si>
  <si>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</si>
  <si>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</si>
  <si>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</si>
  <si>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</si>
  <si>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</si>
  <si>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</si>
  <si>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</si>
  <si>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</si>
  <si>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</si>
  <si>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</si>
  <si>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</si>
  <si>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</si>
  <si>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</si>
  <si>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</si>
  <si>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</si>
  <si>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</si>
  <si>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</si>
  <si>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</si>
  <si>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</si>
  <si>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</si>
  <si>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</si>
  <si>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</si>
  <si>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</si>
  <si>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</si>
  <si>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</si>
  <si>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</si>
  <si>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</si>
  <si>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</si>
  <si>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</si>
  <si>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</si>
  <si>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</si>
  <si>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</si>
  <si>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</si>
  <si>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</si>
  <si>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</si>
  <si>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</si>
  <si>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</si>
  <si>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</si>
  <si>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</si>
  <si>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</si>
  <si>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</si>
  <si>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</si>
  <si>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</si>
  <si>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</si>
  <si>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</si>
  <si>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</si>
  <si>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</si>
  <si>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</si>
  <si>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A1MC</t>
  </si>
  <si>
    <t>Raphael Henrique Costa</t>
  </si>
  <si>
    <t>CAT_A1MC_DELEGACIA DA RFB</t>
  </si>
  <si>
    <t>Fiscalização</t>
  </si>
  <si>
    <t>Delegacia da RFB em Palmas</t>
  </si>
  <si>
    <t>Gestão de Fiscalização</t>
  </si>
  <si>
    <t>CAT_A1MC_MINISTÉRIO PÚBLICO MILITAR</t>
  </si>
  <si>
    <t>Edifício-sede da Procuradoria de Justiça Militar</t>
  </si>
  <si>
    <t>Vistorias, fiscalisação de obras residenciais, infraestrutura, residenciais, infraestrutura</t>
  </si>
  <si>
    <t>Thiago Heemann da Silva</t>
  </si>
  <si>
    <t>Contrato de prestação de serviços</t>
  </si>
  <si>
    <t>Consultoria técnica nas obras em andamento</t>
  </si>
  <si>
    <t>Contrato_Baesse_(Anderson).pdf</t>
  </si>
  <si>
    <t>Todas</t>
  </si>
  <si>
    <t>CAT_A1MC_PREFEITURA ITABIRITO</t>
  </si>
  <si>
    <t>ATESTADO DE CAPACIDADE TÉCNICA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</si>
  <si>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</si>
  <si>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</si>
  <si>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</si>
  <si>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</si>
  <si>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</si>
  <si>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</si>
  <si>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</si>
  <si>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Fiscalização de serviços e obras de engenharia- SEBRAE</t>
  </si>
  <si>
    <t>CERTIDÃO CREA</t>
  </si>
  <si>
    <t>CERTIDÃO DE REGISTRO DE QUITAÇÃO</t>
  </si>
  <si>
    <t>José Henrique Rezende Baesse</t>
  </si>
  <si>
    <t>NÃO</t>
  </si>
  <si>
    <r>
      <t xml:space="preserve">Apresentou contrato com a empresa A1MC, com mais de 9 anos. </t>
    </r>
    <r>
      <rPr>
        <sz val="11"/>
        <color rgb="FFFF0000"/>
        <rFont val="Calibri"/>
        <family val="2"/>
        <scheme val="minor"/>
      </rPr>
      <t>Não possui comprovante de registro do CREA/CAU</t>
    </r>
  </si>
  <si>
    <t>Apresentou todas as documentações</t>
  </si>
  <si>
    <t>Empresa apta</t>
  </si>
  <si>
    <t>Atestado</t>
  </si>
  <si>
    <t>Não apresentou comprovante de registro do CREA/CAU. Não apresentou Comprovação de vínculo com a empresa</t>
  </si>
  <si>
    <t>Obras de arquitetura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</si>
</sst>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17" xfId="0" applyBorder="1"/>
    <xf numFmtId="0" fontId="0" fillId="7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workbookViewId="0">
      <pane ySplit="1" topLeftCell="A2" activePane="bottomLeft" state="frozen"/>
      <selection pane="bottomLeft" activeCell="B16" sqref="B16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18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16.7109375" customWidth="1"/>
    <col min="11" max="11" width="9.140625" customWidth="1"/>
  </cols>
  <sheetData>
    <row r="1" spans="1:12" ht="30" x14ac:dyDescent="0.25">
      <c r="A1" s="35" t="s">
        <v>45</v>
      </c>
      <c r="B1" s="36" t="s">
        <v>46</v>
      </c>
      <c r="C1" s="36" t="s">
        <v>47</v>
      </c>
      <c r="D1" s="36" t="s">
        <v>48</v>
      </c>
      <c r="E1" s="36" t="s">
        <v>49</v>
      </c>
      <c r="F1" s="36" t="s">
        <v>50</v>
      </c>
      <c r="G1" s="36" t="s">
        <v>54</v>
      </c>
      <c r="H1" s="36" t="s">
        <v>55</v>
      </c>
      <c r="I1" s="36" t="s">
        <v>56</v>
      </c>
      <c r="J1" s="36" t="s">
        <v>57</v>
      </c>
      <c r="K1" s="37" t="s">
        <v>86</v>
      </c>
      <c r="L1" s="38" t="s">
        <v>68</v>
      </c>
    </row>
    <row r="2" spans="1:12" ht="45" x14ac:dyDescent="0.25">
      <c r="A2" s="39" t="s">
        <v>87</v>
      </c>
      <c r="B2" s="25" t="s">
        <v>113</v>
      </c>
      <c r="C2" s="15" t="s">
        <v>99</v>
      </c>
      <c r="D2" s="15" t="s">
        <v>97</v>
      </c>
      <c r="E2" s="15" t="s">
        <v>98</v>
      </c>
      <c r="F2" s="15" t="s">
        <v>120</v>
      </c>
      <c r="G2" s="16">
        <v>42016</v>
      </c>
      <c r="H2" s="16">
        <v>45348</v>
      </c>
      <c r="I2" s="14">
        <f>H2-G2</f>
        <v>3332</v>
      </c>
      <c r="J2" s="23">
        <f>I2/30</f>
        <v>111.06666666666666</v>
      </c>
      <c r="K2" s="54">
        <f>SUM(J2:J3)</f>
        <v>111.06666666666666</v>
      </c>
      <c r="L2" s="55">
        <f>K2/12</f>
        <v>9.2555555555555546</v>
      </c>
    </row>
    <row r="3" spans="1:12" x14ac:dyDescent="0.25">
      <c r="A3" s="40"/>
      <c r="B3" s="20"/>
      <c r="C3" s="18"/>
      <c r="D3" s="18"/>
      <c r="E3" s="18"/>
      <c r="F3" s="18"/>
      <c r="G3" s="19"/>
      <c r="H3" s="19"/>
      <c r="I3" s="17"/>
      <c r="J3" s="17"/>
      <c r="K3" s="54"/>
      <c r="L3" s="55"/>
    </row>
    <row r="4" spans="1:12" ht="34.5" customHeight="1" x14ac:dyDescent="0.25">
      <c r="A4" s="41"/>
      <c r="B4" s="6"/>
      <c r="C4" s="18"/>
      <c r="D4" s="18"/>
      <c r="E4" s="18"/>
      <c r="F4" s="18"/>
      <c r="G4" s="18"/>
      <c r="H4" s="18"/>
      <c r="I4" s="24"/>
      <c r="J4" s="24"/>
      <c r="K4" s="17"/>
      <c r="L4" s="42"/>
    </row>
    <row r="5" spans="1:12" ht="26.25" customHeight="1" x14ac:dyDescent="0.25">
      <c r="A5" s="56" t="s">
        <v>87</v>
      </c>
      <c r="B5" s="57" t="s">
        <v>88</v>
      </c>
      <c r="C5" s="15" t="s">
        <v>89</v>
      </c>
      <c r="D5" s="15" t="s">
        <v>51</v>
      </c>
      <c r="E5" s="15" t="s">
        <v>92</v>
      </c>
      <c r="F5" s="15" t="s">
        <v>91</v>
      </c>
      <c r="G5" s="16">
        <v>43213</v>
      </c>
      <c r="H5" s="16">
        <v>43868</v>
      </c>
      <c r="I5" s="14">
        <f>H5-G5</f>
        <v>655</v>
      </c>
      <c r="J5" s="14">
        <f>I5/30</f>
        <v>21.833333333333332</v>
      </c>
      <c r="K5" s="54">
        <f>SUM(J5:J7)</f>
        <v>50.733333333333334</v>
      </c>
      <c r="L5" s="55">
        <f>K5/12</f>
        <v>4.2277777777777779</v>
      </c>
    </row>
    <row r="6" spans="1:12" ht="31.5" customHeight="1" x14ac:dyDescent="0.25">
      <c r="A6" s="56"/>
      <c r="B6" s="57"/>
      <c r="C6" s="15" t="s">
        <v>93</v>
      </c>
      <c r="D6" s="15" t="s">
        <v>51</v>
      </c>
      <c r="E6" s="15" t="s">
        <v>90</v>
      </c>
      <c r="F6" s="15" t="s">
        <v>94</v>
      </c>
      <c r="G6" s="16">
        <v>44655</v>
      </c>
      <c r="H6" s="16">
        <v>44943</v>
      </c>
      <c r="I6" s="14">
        <f>H6-G6</f>
        <v>288</v>
      </c>
      <c r="J6" s="14">
        <f>I6/30</f>
        <v>9.6</v>
      </c>
      <c r="K6" s="54"/>
      <c r="L6" s="55"/>
    </row>
    <row r="7" spans="1:12" ht="60" x14ac:dyDescent="0.25">
      <c r="A7" s="56"/>
      <c r="B7" s="57"/>
      <c r="C7" s="15" t="s">
        <v>101</v>
      </c>
      <c r="D7" s="15" t="s">
        <v>51</v>
      </c>
      <c r="E7" s="15" t="s">
        <v>90</v>
      </c>
      <c r="F7" s="15" t="s">
        <v>95</v>
      </c>
      <c r="G7" s="16">
        <v>44340</v>
      </c>
      <c r="H7" s="16">
        <v>44919</v>
      </c>
      <c r="I7" s="14">
        <f>H7-G7</f>
        <v>579</v>
      </c>
      <c r="J7" s="14">
        <f>I7/30</f>
        <v>19.3</v>
      </c>
      <c r="K7" s="54"/>
      <c r="L7" s="55"/>
    </row>
    <row r="8" spans="1:12" ht="45" x14ac:dyDescent="0.25">
      <c r="A8" s="56"/>
      <c r="B8" s="57"/>
      <c r="C8" s="15" t="s">
        <v>99</v>
      </c>
      <c r="D8" s="15" t="s">
        <v>97</v>
      </c>
      <c r="E8" s="15" t="s">
        <v>98</v>
      </c>
      <c r="F8" s="15" t="s">
        <v>100</v>
      </c>
      <c r="G8" s="16">
        <v>42520</v>
      </c>
      <c r="H8" s="16">
        <v>45348</v>
      </c>
      <c r="I8" s="14">
        <f>H8-G8</f>
        <v>2828</v>
      </c>
      <c r="J8" s="23">
        <f>I8/30</f>
        <v>94.266666666666666</v>
      </c>
      <c r="K8" s="54"/>
      <c r="L8" s="55"/>
    </row>
    <row r="9" spans="1:12" ht="45" x14ac:dyDescent="0.25">
      <c r="A9" s="56"/>
      <c r="B9" s="57"/>
      <c r="C9" s="15" t="s">
        <v>111</v>
      </c>
      <c r="D9" s="15" t="s">
        <v>112</v>
      </c>
      <c r="E9" s="15"/>
      <c r="F9" s="15"/>
      <c r="G9" s="16"/>
      <c r="H9" s="16"/>
      <c r="I9" s="14"/>
      <c r="J9" s="14"/>
      <c r="K9" s="54"/>
      <c r="L9" s="55"/>
    </row>
    <row r="10" spans="1:12" x14ac:dyDescent="0.25">
      <c r="A10" s="40"/>
      <c r="B10" s="17"/>
      <c r="C10" s="18"/>
      <c r="D10" s="18"/>
      <c r="E10" s="18"/>
      <c r="F10" s="18"/>
      <c r="G10" s="19"/>
      <c r="H10" s="19"/>
      <c r="I10" s="17"/>
      <c r="J10" s="17"/>
      <c r="K10" s="54"/>
      <c r="L10" s="55"/>
    </row>
    <row r="11" spans="1:12" ht="33" customHeight="1" x14ac:dyDescent="0.25">
      <c r="A11" s="43"/>
      <c r="C11" s="18"/>
      <c r="D11" s="44"/>
      <c r="E11" s="44"/>
      <c r="F11" s="18"/>
      <c r="G11" s="44"/>
      <c r="H11" s="44"/>
      <c r="I11" s="45"/>
      <c r="J11" s="45"/>
      <c r="K11" s="45"/>
      <c r="L11" s="46"/>
    </row>
    <row r="12" spans="1:12" ht="45" x14ac:dyDescent="0.25">
      <c r="A12" s="47" t="s">
        <v>87</v>
      </c>
      <c r="B12" s="25" t="s">
        <v>96</v>
      </c>
      <c r="C12" s="15" t="s">
        <v>102</v>
      </c>
      <c r="D12" s="21" t="s">
        <v>118</v>
      </c>
      <c r="E12" s="21" t="s">
        <v>90</v>
      </c>
      <c r="F12" s="15" t="s">
        <v>110</v>
      </c>
      <c r="G12" s="22">
        <v>44377</v>
      </c>
      <c r="H12" s="22">
        <v>44788</v>
      </c>
      <c r="I12" s="14">
        <f>H12-G12</f>
        <v>411</v>
      </c>
      <c r="J12" s="14">
        <f>I12/30</f>
        <v>13.7</v>
      </c>
      <c r="K12" s="54">
        <f>SUM(J12:J13)</f>
        <v>13.7</v>
      </c>
      <c r="L12" s="55">
        <f>K12/12</f>
        <v>1.1416666666666666</v>
      </c>
    </row>
    <row r="13" spans="1:12" x14ac:dyDescent="0.25">
      <c r="A13" s="48"/>
      <c r="C13" s="18"/>
      <c r="D13" s="44"/>
      <c r="E13" s="44"/>
      <c r="F13" s="18"/>
      <c r="G13" s="44"/>
      <c r="H13" s="44"/>
      <c r="I13" s="45"/>
      <c r="J13" s="45"/>
      <c r="K13" s="54"/>
      <c r="L13" s="55"/>
    </row>
    <row r="14" spans="1:12" ht="15.75" thickBot="1" x14ac:dyDescent="0.3">
      <c r="A14" s="49"/>
      <c r="B14" s="50"/>
      <c r="C14" s="51"/>
      <c r="D14" s="50"/>
      <c r="E14" s="50"/>
      <c r="F14" s="51"/>
      <c r="G14" s="50"/>
      <c r="H14" s="50"/>
      <c r="I14" s="50"/>
      <c r="J14" s="50"/>
      <c r="K14" s="50"/>
      <c r="L14" s="52"/>
    </row>
  </sheetData>
  <autoFilter ref="A1:L1" xr:uid="{00000000-0009-0000-0000-000000000000}"/>
  <mergeCells count="8">
    <mergeCell ref="A5:A9"/>
    <mergeCell ref="B5:B9"/>
    <mergeCell ref="K2:K3"/>
    <mergeCell ref="L2:L3"/>
    <mergeCell ref="K12:K13"/>
    <mergeCell ref="L12:L13"/>
    <mergeCell ref="L5:L10"/>
    <mergeCell ref="K5:K10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5"/>
  <sheetViews>
    <sheetView tabSelected="1" workbookViewId="0">
      <selection activeCell="E13" sqref="E13"/>
    </sheetView>
  </sheetViews>
  <sheetFormatPr defaultRowHeight="15" x14ac:dyDescent="0.25"/>
  <cols>
    <col min="2" max="2" width="30.85546875" customWidth="1"/>
    <col min="3" max="3" width="21.7109375" customWidth="1"/>
    <col min="4" max="4" width="32" customWidth="1"/>
    <col min="5" max="5" width="35.28515625" customWidth="1"/>
    <col min="6" max="6" width="38.28515625" customWidth="1"/>
    <col min="7" max="7" width="46.85546875" customWidth="1"/>
  </cols>
  <sheetData>
    <row r="1" spans="1:7" ht="30" x14ac:dyDescent="0.25">
      <c r="A1" s="31" t="s">
        <v>45</v>
      </c>
      <c r="B1" s="32" t="s">
        <v>103</v>
      </c>
      <c r="C1" s="33" t="s">
        <v>104</v>
      </c>
      <c r="D1" s="33" t="s">
        <v>105</v>
      </c>
      <c r="E1" s="33" t="s">
        <v>106</v>
      </c>
      <c r="F1" s="33" t="s">
        <v>107</v>
      </c>
      <c r="G1" s="33" t="s">
        <v>108</v>
      </c>
    </row>
    <row r="2" spans="1:7" ht="45" x14ac:dyDescent="0.25">
      <c r="A2" s="58" t="s">
        <v>87</v>
      </c>
      <c r="B2" s="27" t="str">
        <f>'Avaliação A1MC'!B2</f>
        <v>José Henrique Rezende Baesse</v>
      </c>
      <c r="C2" s="28">
        <f>'Avaliação A1MC'!L2</f>
        <v>9.2555555555555546</v>
      </c>
      <c r="D2" s="30" t="s">
        <v>114</v>
      </c>
      <c r="E2" s="34" t="s">
        <v>109</v>
      </c>
      <c r="F2" s="34" t="s">
        <v>109</v>
      </c>
      <c r="G2" s="15" t="s">
        <v>115</v>
      </c>
    </row>
    <row r="3" spans="1:7" x14ac:dyDescent="0.25">
      <c r="A3" s="58"/>
      <c r="B3" s="29" t="str">
        <f>'Avaliação A1MC'!B5</f>
        <v>Raphael Henrique Costa</v>
      </c>
      <c r="C3" s="28">
        <f>'Avaliação A1MC'!L5</f>
        <v>4.2277777777777779</v>
      </c>
      <c r="D3" s="34" t="s">
        <v>109</v>
      </c>
      <c r="E3" s="34" t="s">
        <v>109</v>
      </c>
      <c r="F3" s="34" t="s">
        <v>109</v>
      </c>
      <c r="G3" s="15" t="s">
        <v>116</v>
      </c>
    </row>
    <row r="4" spans="1:7" ht="45" x14ac:dyDescent="0.25">
      <c r="A4" s="58"/>
      <c r="B4" s="29" t="str">
        <f>'Avaliação A1MC'!B12</f>
        <v>Thiago Heemann da Silva</v>
      </c>
      <c r="C4" s="28">
        <f>'Avaliação A1MC'!L12</f>
        <v>1.1416666666666666</v>
      </c>
      <c r="D4" s="30" t="s">
        <v>114</v>
      </c>
      <c r="E4" s="53" t="s">
        <v>109</v>
      </c>
      <c r="F4" s="30" t="s">
        <v>114</v>
      </c>
      <c r="G4" s="26" t="s">
        <v>119</v>
      </c>
    </row>
    <row r="5" spans="1:7" ht="23.25" x14ac:dyDescent="0.35">
      <c r="A5" s="59" t="s">
        <v>117</v>
      </c>
      <c r="B5" s="59"/>
      <c r="C5" s="59"/>
      <c r="D5" s="59"/>
      <c r="E5" s="59"/>
      <c r="F5" s="59"/>
      <c r="G5" s="59"/>
    </row>
  </sheetData>
  <mergeCells count="2">
    <mergeCell ref="A2:A4"/>
    <mergeCell ref="A5:G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60" t="s">
        <v>24</v>
      </c>
      <c r="B2" s="60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60"/>
      <c r="B3" s="60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60"/>
      <c r="B4" s="60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60" t="s">
        <v>0</v>
      </c>
      <c r="B2" s="60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60"/>
      <c r="B3" s="60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60"/>
      <c r="B4" s="60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60"/>
      <c r="B5" s="60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60"/>
      <c r="B6" s="60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60"/>
      <c r="B7" s="60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60" t="s">
        <v>7</v>
      </c>
      <c r="B9" s="60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60"/>
      <c r="B10" s="60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60"/>
      <c r="B11" s="60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60"/>
      <c r="B12" s="60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60" t="s">
        <v>14</v>
      </c>
      <c r="B14" s="60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60"/>
      <c r="B15" s="60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60"/>
      <c r="B16" s="60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60"/>
      <c r="B17" s="60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60" t="s">
        <v>24</v>
      </c>
      <c r="B19" s="60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60"/>
      <c r="B20" s="60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60"/>
      <c r="B21" s="60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60" t="s">
        <v>25</v>
      </c>
      <c r="B23" s="60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60"/>
      <c r="B24" s="60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60"/>
      <c r="B25" s="60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60"/>
      <c r="B26" s="60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60" t="s">
        <v>36</v>
      </c>
      <c r="B30" s="60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60"/>
      <c r="B31" s="60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60"/>
      <c r="B32" s="60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60"/>
      <c r="B33" s="60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60"/>
      <c r="B34" s="60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60"/>
      <c r="B35" s="60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19:A21"/>
    <mergeCell ref="B19:B21"/>
    <mergeCell ref="A23:A26"/>
    <mergeCell ref="B23:B26"/>
    <mergeCell ref="A30:A35"/>
    <mergeCell ref="B30:B35"/>
    <mergeCell ref="A2:A7"/>
    <mergeCell ref="B2:B7"/>
    <mergeCell ref="A9:A12"/>
    <mergeCell ref="B9:B12"/>
    <mergeCell ref="A14:A17"/>
    <mergeCell ref="B14:B1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0" t="s">
        <v>7</v>
      </c>
      <c r="B2" s="60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60"/>
      <c r="B3" s="60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60"/>
      <c r="B4" s="60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60"/>
      <c r="B5" s="60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60" t="s">
        <v>14</v>
      </c>
      <c r="B7" s="60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60"/>
      <c r="B8" s="60"/>
      <c r="C8" s="5" t="s">
        <v>17</v>
      </c>
      <c r="D8" s="5"/>
      <c r="E8" s="5"/>
      <c r="F8" s="5"/>
      <c r="G8" s="5"/>
      <c r="H8" s="5"/>
    </row>
    <row r="9" spans="1:8" ht="120" x14ac:dyDescent="0.25">
      <c r="A9" s="60"/>
      <c r="B9" s="60"/>
      <c r="C9" s="5" t="s">
        <v>18</v>
      </c>
      <c r="D9" s="5"/>
      <c r="E9" s="5"/>
      <c r="F9" s="5"/>
      <c r="G9" s="5"/>
      <c r="H9" s="5"/>
    </row>
    <row r="10" spans="1:8" ht="120" x14ac:dyDescent="0.25">
      <c r="A10" s="60"/>
      <c r="B10" s="60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60" t="s">
        <v>24</v>
      </c>
      <c r="B12" s="60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60"/>
      <c r="B13" s="60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60"/>
      <c r="B14" s="60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60" t="s">
        <v>25</v>
      </c>
      <c r="B16" s="60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60"/>
      <c r="B17" s="60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60"/>
      <c r="B18" s="60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60"/>
      <c r="B19" s="60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60" t="s">
        <v>36</v>
      </c>
      <c r="B23" s="60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60"/>
      <c r="B24" s="60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60"/>
      <c r="B25" s="60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60"/>
      <c r="B26" s="60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60"/>
      <c r="B27" s="60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60"/>
      <c r="B28" s="60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61" t="s">
        <v>36</v>
      </c>
      <c r="B3" s="61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62">
        <f>J3+J4+J5+J6+J7+J8</f>
        <v>113.10000000000001</v>
      </c>
      <c r="L3" s="62">
        <f>K3/12</f>
        <v>9.4250000000000007</v>
      </c>
    </row>
    <row r="4" spans="1:12" ht="90" x14ac:dyDescent="0.25">
      <c r="A4" s="61"/>
      <c r="B4" s="61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63"/>
      <c r="L4" s="63"/>
    </row>
    <row r="5" spans="1:12" ht="45" x14ac:dyDescent="0.25">
      <c r="A5" s="61"/>
      <c r="B5" s="61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63"/>
      <c r="L5" s="63"/>
    </row>
    <row r="6" spans="1:12" ht="105" x14ac:dyDescent="0.25">
      <c r="A6" s="61"/>
      <c r="B6" s="61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63"/>
      <c r="L6" s="63"/>
    </row>
    <row r="7" spans="1:12" ht="45" x14ac:dyDescent="0.25">
      <c r="A7" s="61"/>
      <c r="B7" s="61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63"/>
      <c r="L7" s="63"/>
    </row>
    <row r="8" spans="1:12" ht="165" x14ac:dyDescent="0.25">
      <c r="A8" s="61"/>
      <c r="B8" s="61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64"/>
      <c r="L8" s="64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60" t="s">
        <v>36</v>
      </c>
      <c r="B2" s="60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65">
        <f>J2+J3+J4+J5+J6+J7</f>
        <v>113.10000000000001</v>
      </c>
      <c r="L2" s="65">
        <f>K2/12</f>
        <v>9.4250000000000007</v>
      </c>
    </row>
    <row r="3" spans="1:12" ht="90" x14ac:dyDescent="0.25">
      <c r="A3" s="60"/>
      <c r="B3" s="60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66"/>
      <c r="L3" s="66"/>
    </row>
    <row r="4" spans="1:12" ht="75" x14ac:dyDescent="0.25">
      <c r="A4" s="60"/>
      <c r="B4" s="60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66"/>
      <c r="L4" s="66"/>
    </row>
    <row r="5" spans="1:12" ht="105" x14ac:dyDescent="0.25">
      <c r="A5" s="60"/>
      <c r="B5" s="60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66"/>
      <c r="L5" s="66"/>
    </row>
    <row r="6" spans="1:12" ht="75" x14ac:dyDescent="0.25">
      <c r="A6" s="60"/>
      <c r="B6" s="60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66"/>
      <c r="L6" s="66"/>
    </row>
    <row r="7" spans="1:12" ht="165" x14ac:dyDescent="0.25">
      <c r="A7" s="60"/>
      <c r="B7" s="60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67"/>
      <c r="L7" s="67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0" t="s">
        <v>25</v>
      </c>
      <c r="B2" s="60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60"/>
      <c r="B3" s="60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60"/>
      <c r="B4" s="60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60"/>
      <c r="B5" s="60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 A1MC</vt:lpstr>
      <vt:lpstr>Resumo A1MC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2024-02-29T18:37:54Z</dcterms:modified>
</cp:coreProperties>
</file>